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Обоснование!$A$1:$AD$42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8" i="1"/>
  <c r="AD18" s="1"/>
  <c r="AA18"/>
  <c r="AC18" l="1"/>
  <c r="AC19" s="1"/>
</calcChain>
</file>

<file path=xl/sharedStrings.xml><?xml version="1.0" encoding="utf-8"?>
<sst xmlns="http://schemas.openxmlformats.org/spreadsheetml/2006/main" count="74" uniqueCount="71">
  <si>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</si>
  <si>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</si>
  <si>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</si>
  <si>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</si>
  <si>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</si>
  <si>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</si>
  <si>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</si>
  <si>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</si>
  <si>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</si>
  <si>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</si>
  <si>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Проведение сервисного планового обслуживания станции водоподготовки пос. Аэропорт-2</t>
  </si>
  <si>
    <t>Место поставки, выполнения работ или оказания услуг</t>
  </si>
  <si>
    <t xml:space="preserve">г. Самара, станция водоподготовки пос. Аэропорт-2 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</si>
  <si>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</si>
  <si>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</si>
  <si>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</si>
  <si>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</si>
  <si>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</si>
  <si>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</si>
  <si>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</si>
  <si>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</si>
  <si>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</si>
  <si>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</si>
  <si>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</si>
  <si>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</si>
  <si>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</si>
  <si>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</si>
  <si>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</si>
  <si>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</si>
  <si>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</si>
  <si>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</si>
  <si>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</si>
  <si>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</si>
  <si>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</si>
  <si>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</si>
  <si>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</si>
  <si>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</si>
  <si>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</si>
  <si>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</si>
  <si>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</si>
  <si>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</si>
  <si>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</si>
  <si>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</si>
  <si>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</si>
  <si>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</si>
  <si>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</si>
  <si>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</si>
  <si>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</si>
  <si>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</si>
  <si>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</si>
  <si>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</si>
  <si>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</si>
  <si>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</si>
  <si>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</si>
  <si>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</si>
  <si>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</si>
  <si>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</si>
  <si>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</si>
  <si>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</si>
  <si>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Проведение сервисного планового обслуживания СВП пос. Аэропорт-2</t>
  </si>
  <si>
    <t>Общая НМЦ договора установлена Заказчиком</t>
  </si>
  <si>
    <t>Приложения:</t>
  </si>
  <si>
    <t>Исполнитель:</t>
  </si>
  <si>
    <t>Заместитель главного технолога</t>
  </si>
  <si>
    <t>дата</t>
  </si>
  <si>
    <t>должность</t>
  </si>
  <si>
    <t>подпись</t>
  </si>
  <si>
    <t>Руководитель подразделения снабжения:</t>
  </si>
  <si>
    <t>Директор по закупкам и логистике</t>
  </si>
  <si>
    <t xml:space="preserve"> </t>
  </si>
  <si>
    <t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</si>
</sst>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>
  <numFmts count="5">
    <numFmt numFmtId="164" formatCode="#,##0.000"/>
    <numFmt numFmtId="165" formatCode="dd/mm/yy;@"/>
    <numFmt numFmtId="166" formatCode="_-* #,##0.00_р_._-;\-* #,##0.00_р_._-;_-* \-??_р_._-;_-@_-"/>
    <numFmt numFmtId="167" formatCode="#,##0.00_ ;\-#,##0.00\ "/>
    <numFmt numFmtId="168" formatCode="[$-419]dd/mm/yyyy"/>
  </numFmts>
  <fonts count="14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3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8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6" fillId="0" borderId="2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7" fontId="12" fillId="0" borderId="1" xfId="1" applyNumberFormat="1" applyFont="1" applyBorder="1" applyAlignment="1" applyProtection="1">
      <alignment horizontal="center" vertical="center" wrapText="1"/>
    </xf>
    <xf numFmtId="167" fontId="12" fillId="4" borderId="1" xfId="1" applyNumberFormat="1" applyFont="1" applyFill="1" applyBorder="1" applyAlignment="1" applyProtection="1">
      <alignment horizontal="center" vertical="center" wrapText="1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6" fillId="0" borderId="5" xfId="0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8" fontId="3" fillId="0" borderId="6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267120</xdr:colOff>
      <xdr:row>16</xdr:row>
      <xdr:rowOff>47880</xdr:rowOff>
    </xdr:from>
    <xdr:to>
      <xdr:col>28</xdr:col>
      <xdr:colOff>415440</xdr:colOff>
      <xdr:row>17</xdr:row>
      <xdr:rowOff>72000</xdr:rowOff>
    </xdr:to>
    <xdr:pic>
      <xdr:nvPicPr>
        <xdr:cNvPr id="2" name="Picture 6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6854560" y="4775760"/>
          <a:ext cx="148320" cy="224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28</xdr:col>
      <xdr:colOff>70200</xdr:colOff>
      <xdr:row>21</xdr:row>
      <xdr:rowOff>92880</xdr:rowOff>
    </xdr:from>
    <xdr:to>
      <xdr:col>29</xdr:col>
      <xdr:colOff>348840</xdr:colOff>
      <xdr:row>22</xdr:row>
      <xdr:rowOff>155880</xdr:rowOff>
    </xdr:to>
    <xdr:pic>
      <xdr:nvPicPr>
        <xdr:cNvPr id="0" name="Picture 1"/>
        <xdr:cNvPicPr/>
      </xdr:nvPicPr>
      <xdr:blipFill>
        <a:blip xmlns:r="http://schemas.openxmlformats.org/officeDocument/2006/relationships" r:embed="rId2" cstate="print"/>
        <a:stretch/>
      </xdr:blipFill>
      <xdr:spPr>
        <a:xfrm>
          <a:off x="26657640" y="6106680"/>
          <a:ext cx="1187640" cy="25344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8</xdr:col>
      <xdr:colOff>514800</xdr:colOff>
      <xdr:row>30</xdr:row>
      <xdr:rowOff>80640</xdr:rowOff>
    </xdr:to>
    <xdr:sp macro="" textlink="">
      <xdr:nvSpPr>
        <xdr:cNvPr id="3" name="CustomShape 1" hidden="1"/>
        <xdr:cNvSpPr/>
      </xdr:nvSpPr>
      <xdr:spPr>
        <a:xfrm>
          <a:off x="0" y="0"/>
          <a:ext cx="7821720" cy="7694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514800</xdr:colOff>
      <xdr:row>30</xdr:row>
      <xdr:rowOff>80640</xdr:rowOff>
    </xdr:to>
    <xdr:sp macro="" textlink="">
      <xdr:nvSpPr>
        <xdr:cNvPr id="4" name="CustomShape 1" hidden="1"/>
        <xdr:cNvSpPr/>
      </xdr:nvSpPr>
      <xdr:spPr>
        <a:xfrm>
          <a:off x="0" y="0"/>
          <a:ext cx="7821720" cy="7694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514800</xdr:colOff>
      <xdr:row>30</xdr:row>
      <xdr:rowOff>80640</xdr:rowOff>
    </xdr:to>
    <xdr:sp macro="" textlink="">
      <xdr:nvSpPr>
        <xdr:cNvPr id="5" name="CustomShape 1" hidden="1"/>
        <xdr:cNvSpPr/>
      </xdr:nvSpPr>
      <xdr:spPr>
        <a:xfrm>
          <a:off x="0" y="0"/>
          <a:ext cx="7821720" cy="7694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514800</xdr:colOff>
      <xdr:row>30</xdr:row>
      <xdr:rowOff>80640</xdr:rowOff>
    </xdr:to>
    <xdr:sp macro="" textlink="">
      <xdr:nvSpPr>
        <xdr:cNvPr id="6" name="CustomShape 1" hidden="1"/>
        <xdr:cNvSpPr/>
      </xdr:nvSpPr>
      <xdr:spPr>
        <a:xfrm>
          <a:off x="0" y="0"/>
          <a:ext cx="7821720" cy="7694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514800</xdr:colOff>
      <xdr:row>30</xdr:row>
      <xdr:rowOff>80640</xdr:rowOff>
    </xdr:to>
    <xdr:sp macro="" textlink="">
      <xdr:nvSpPr>
        <xdr:cNvPr id="7" name="CustomShape 1" hidden="1"/>
        <xdr:cNvSpPr/>
      </xdr:nvSpPr>
      <xdr:spPr>
        <a:xfrm>
          <a:off x="0" y="0"/>
          <a:ext cx="7821720" cy="76946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K40"/>
  <sheetViews>
    <sheetView tabSelected="1" view="pageBreakPreview" zoomScale="85" zoomScaleNormal="70" zoomScalePageLayoutView="85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F24" sqref="F24"/>
    </sheetView>
  </sheetViews>
  <sheetFormatPr defaultColWidth="8.85546875" defaultRowHeight="12.75"/>
  <cols>
    <col min="1" max="1" width="4.42578125" style="15" customWidth="1"/>
    <col min="2" max="2" width="10" style="15" customWidth="1"/>
    <col min="3" max="3" width="38.5703125" style="15" customWidth="1"/>
    <col min="4" max="4" width="8.28515625" style="15" customWidth="1"/>
    <col min="5" max="5" width="9.5703125" style="15" customWidth="1"/>
    <col min="6" max="8" width="10.85546875" style="15" customWidth="1"/>
    <col min="9" max="9" width="14.7109375" style="15" customWidth="1"/>
    <col min="10" max="10" width="14.42578125" style="15" customWidth="1"/>
    <col min="11" max="11" width="27.5703125" style="15" customWidth="1"/>
    <col min="12" max="26" width="12.7109375" style="15" customWidth="1"/>
    <col min="27" max="27" width="14.7109375" style="15" customWidth="1"/>
    <col min="28" max="28" width="12" style="15" customWidth="1"/>
    <col min="29" max="29" width="12.85546875" style="15" customWidth="1"/>
    <col min="30" max="30" width="14.28515625" style="15" customWidth="1"/>
    <col min="31" max="1025" width="8.85546875" style="15"/>
  </cols>
  <sheetData>
    <row r="1" spans="1:30" ht="15.75">
      <c r="V1" s="16"/>
      <c r="AA1" s="15" t="s">
        <v>0</v>
      </c>
    </row>
    <row r="2" spans="1:30" ht="15.75">
      <c r="V2" s="16"/>
      <c r="AA2" s="15" t="s">
        <v>1</v>
      </c>
    </row>
    <row r="3" spans="1:30" ht="15.75">
      <c r="V3" s="16"/>
      <c r="AA3" s="15" t="s">
        <v>2</v>
      </c>
    </row>
    <row r="4" spans="1:30" ht="16.5" customHeight="1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 ht="15.75" customHeight="1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30" s="19" customFormat="1" ht="19.5" customHeight="1">
      <c r="C6" s="20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9" customFormat="1" ht="19.5" customHeight="1">
      <c r="C7" s="20" t="s">
        <v>6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s="19" customFormat="1" ht="19.5" customHeight="1">
      <c r="C8" s="20" t="s">
        <v>7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9" customFormat="1" ht="19.5" customHeight="1">
      <c r="C9" s="20" t="s">
        <v>8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9" customFormat="1" ht="19.5" customHeight="1">
      <c r="C10" s="20" t="s">
        <v>9</v>
      </c>
      <c r="D10" s="13" t="s">
        <v>10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s="19" customFormat="1" ht="27" customHeight="1">
      <c r="C11" s="20" t="s">
        <v>11</v>
      </c>
      <c r="D11" s="13" t="s">
        <v>12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19" customFormat="1" ht="45.75" customHeight="1">
      <c r="C12" s="20" t="s">
        <v>13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ht="16.5" customHeight="1"/>
    <row r="14" spans="1:30" ht="25.5" customHeight="1">
      <c r="A14" s="12" t="s">
        <v>14</v>
      </c>
      <c r="B14" s="12" t="s">
        <v>15</v>
      </c>
      <c r="C14" s="12" t="s">
        <v>16</v>
      </c>
      <c r="D14" s="12" t="s">
        <v>17</v>
      </c>
      <c r="E14" s="12" t="s">
        <v>18</v>
      </c>
      <c r="F14" s="12" t="s">
        <v>19</v>
      </c>
      <c r="G14" s="12"/>
      <c r="H14" s="12"/>
      <c r="I14" s="12"/>
      <c r="J14" s="11" t="s">
        <v>20</v>
      </c>
      <c r="K14" s="12" t="s">
        <v>21</v>
      </c>
      <c r="L14" s="10" t="s">
        <v>22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9" t="s">
        <v>23</v>
      </c>
      <c r="AB14" s="8" t="s">
        <v>24</v>
      </c>
      <c r="AC14" s="12" t="s">
        <v>25</v>
      </c>
      <c r="AD14" s="7" t="s">
        <v>26</v>
      </c>
    </row>
    <row r="15" spans="1:30" ht="28.5" customHeight="1">
      <c r="A15" s="12"/>
      <c r="B15" s="12"/>
      <c r="C15" s="12"/>
      <c r="D15" s="12"/>
      <c r="E15" s="12"/>
      <c r="F15" s="12" t="s">
        <v>27</v>
      </c>
      <c r="G15" s="12" t="s">
        <v>28</v>
      </c>
      <c r="H15" s="12" t="s">
        <v>29</v>
      </c>
      <c r="I15" s="12" t="s">
        <v>30</v>
      </c>
      <c r="J15" s="11"/>
      <c r="K15" s="11"/>
      <c r="L15" s="6" t="s">
        <v>31</v>
      </c>
      <c r="M15" s="6"/>
      <c r="N15" s="6"/>
      <c r="O15" s="6"/>
      <c r="P15" s="6"/>
      <c r="Q15" s="6" t="s">
        <v>32</v>
      </c>
      <c r="R15" s="6"/>
      <c r="S15" s="6"/>
      <c r="T15" s="6"/>
      <c r="U15" s="6"/>
      <c r="V15" s="12" t="s">
        <v>33</v>
      </c>
      <c r="W15" s="12"/>
      <c r="X15" s="12"/>
      <c r="Y15" s="12"/>
      <c r="Z15" s="12"/>
      <c r="AA15" s="9"/>
      <c r="AB15" s="8"/>
      <c r="AC15" s="8"/>
      <c r="AD15" s="7"/>
    </row>
    <row r="16" spans="1:30" ht="52.5" customHeight="1">
      <c r="A16" s="12"/>
      <c r="B16" s="12"/>
      <c r="C16" s="12"/>
      <c r="D16" s="12"/>
      <c r="E16" s="12"/>
      <c r="F16" s="12"/>
      <c r="G16" s="12"/>
      <c r="H16" s="12"/>
      <c r="I16" s="12"/>
      <c r="J16" s="11"/>
      <c r="K16" s="11"/>
      <c r="L16" s="21"/>
      <c r="M16" s="21"/>
      <c r="N16" s="21"/>
      <c r="O16" s="21"/>
      <c r="P16" s="21"/>
      <c r="Q16" s="21" t="s">
        <v>34</v>
      </c>
      <c r="R16" s="21" t="s">
        <v>35</v>
      </c>
      <c r="S16" s="21" t="s">
        <v>36</v>
      </c>
      <c r="T16" s="21" t="s">
        <v>37</v>
      </c>
      <c r="U16" s="21" t="s">
        <v>38</v>
      </c>
      <c r="V16" s="21" t="s">
        <v>39</v>
      </c>
      <c r="W16" s="21" t="s">
        <v>40</v>
      </c>
      <c r="X16" s="21" t="s">
        <v>41</v>
      </c>
      <c r="Y16" s="21" t="s">
        <v>42</v>
      </c>
      <c r="Z16" s="21" t="s">
        <v>43</v>
      </c>
      <c r="AA16" s="9"/>
      <c r="AB16" s="8"/>
      <c r="AC16" s="8"/>
      <c r="AD16" s="7"/>
    </row>
    <row r="17" spans="1:30" s="26" customFormat="1" ht="15.75" customHeight="1">
      <c r="A17" s="22">
        <v>1</v>
      </c>
      <c r="B17" s="23">
        <v>2</v>
      </c>
      <c r="C17" s="24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2" t="s">
        <v>44</v>
      </c>
      <c r="M17" s="22" t="s">
        <v>45</v>
      </c>
      <c r="N17" s="22" t="s">
        <v>46</v>
      </c>
      <c r="O17" s="22" t="s">
        <v>47</v>
      </c>
      <c r="P17" s="22" t="s">
        <v>48</v>
      </c>
      <c r="Q17" s="22" t="s">
        <v>49</v>
      </c>
      <c r="R17" s="22" t="s">
        <v>50</v>
      </c>
      <c r="S17" s="22" t="s">
        <v>51</v>
      </c>
      <c r="T17" s="22" t="s">
        <v>52</v>
      </c>
      <c r="U17" s="22" t="s">
        <v>53</v>
      </c>
      <c r="V17" s="22" t="s">
        <v>54</v>
      </c>
      <c r="W17" s="22" t="s">
        <v>55</v>
      </c>
      <c r="X17" s="22" t="s">
        <v>56</v>
      </c>
      <c r="Y17" s="22" t="s">
        <v>57</v>
      </c>
      <c r="Z17" s="22" t="s">
        <v>58</v>
      </c>
      <c r="AA17" s="25">
        <v>13</v>
      </c>
      <c r="AB17" s="25">
        <v>14</v>
      </c>
      <c r="AC17" s="25">
        <v>15</v>
      </c>
      <c r="AD17" s="25">
        <v>16</v>
      </c>
    </row>
    <row r="18" spans="1:30" ht="34.5" customHeight="1">
      <c r="A18" s="27">
        <v>1</v>
      </c>
      <c r="B18" s="28"/>
      <c r="C18" s="29" t="s">
        <v>59</v>
      </c>
      <c r="D18" s="30"/>
      <c r="E18" s="31">
        <v>1</v>
      </c>
      <c r="F18" s="32"/>
      <c r="G18" s="31"/>
      <c r="H18" s="33"/>
      <c r="I18" s="33"/>
      <c r="J18" s="30"/>
      <c r="K18" s="31"/>
      <c r="L18" s="34">
        <v>4184952.96</v>
      </c>
      <c r="M18" s="35">
        <v>4188348.04</v>
      </c>
      <c r="N18" s="34">
        <v>4189708.04</v>
      </c>
      <c r="O18" s="35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7">
        <f>COUNTIF(K18:Z18,"&gt;0")</f>
        <v>3</v>
      </c>
      <c r="AB18" s="38">
        <f>CEILING(SUM(K18:Z18)/COUNTIF(K18:Z18,"&gt;0"),0.01)</f>
        <v>4187669.68</v>
      </c>
      <c r="AC18" s="38">
        <f>AB18*E18</f>
        <v>4187669.68</v>
      </c>
      <c r="AD18" s="39">
        <f>STDEV(K18:Z18)/AB18*100</f>
        <v>5.8482307747252694E-2</v>
      </c>
    </row>
    <row r="19" spans="1:30" ht="24" customHeight="1">
      <c r="A19" s="40"/>
      <c r="B19" s="41"/>
      <c r="C19" s="5" t="s">
        <v>60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3"/>
      <c r="AC19" s="43">
        <f>SUM(AC18:AC18)</f>
        <v>4187669.68</v>
      </c>
      <c r="AD19" s="44"/>
    </row>
    <row r="20" spans="1:30" ht="13.5" customHeight="1"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6"/>
    </row>
    <row r="21" spans="1:30" s="47" customFormat="1" ht="13.5" customHeight="1">
      <c r="C21" s="47" t="s">
        <v>61</v>
      </c>
    </row>
    <row r="22" spans="1:30" s="47" customFormat="1" ht="15" customHeight="1">
      <c r="C22" s="48"/>
    </row>
    <row r="23" spans="1:30" s="47" customFormat="1" ht="15" customHeight="1">
      <c r="C23" s="48"/>
    </row>
    <row r="24" spans="1:30" s="47" customFormat="1" ht="15" customHeight="1">
      <c r="C24" s="48"/>
    </row>
    <row r="25" spans="1:30" ht="13.5" customHeight="1">
      <c r="L25" s="49"/>
    </row>
    <row r="26" spans="1:30" ht="13.5" customHeight="1">
      <c r="L26" s="49"/>
    </row>
    <row r="27" spans="1:30" s="50" customFormat="1" ht="13.5" customHeight="1">
      <c r="C27" s="51" t="s">
        <v>62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 spans="1:30" s="50" customFormat="1" ht="13.5" customHeight="1"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1:30" s="50" customFormat="1" ht="13.5" customHeight="1">
      <c r="C29" s="52">
        <v>45282</v>
      </c>
      <c r="D29" s="53"/>
      <c r="E29" s="53"/>
      <c r="F29" s="4" t="s">
        <v>63</v>
      </c>
      <c r="G29" s="4"/>
      <c r="H29" s="4"/>
      <c r="I29" s="4"/>
      <c r="J29" s="4"/>
      <c r="K29" s="54"/>
      <c r="L29" s="4"/>
      <c r="M29" s="4"/>
      <c r="N29" s="4"/>
      <c r="O29" s="55"/>
      <c r="P29" s="55"/>
      <c r="Q29" s="15"/>
      <c r="R29" s="15"/>
      <c r="S29" s="15"/>
      <c r="T29" s="15"/>
      <c r="U29" s="15"/>
      <c r="V29" s="3"/>
      <c r="W29" s="3"/>
      <c r="X29" s="3"/>
      <c r="Y29" s="3"/>
      <c r="Z29" s="3"/>
      <c r="AA29" s="3"/>
      <c r="AB29" s="3"/>
      <c r="AC29" s="56"/>
    </row>
    <row r="30" spans="1:30" s="50" customFormat="1" ht="13.5" customHeight="1">
      <c r="C30" s="57" t="s">
        <v>64</v>
      </c>
      <c r="D30" s="53"/>
      <c r="E30" s="53"/>
      <c r="F30" s="2" t="s">
        <v>65</v>
      </c>
      <c r="G30" s="2"/>
      <c r="H30" s="2"/>
      <c r="I30" s="2"/>
      <c r="J30" s="2"/>
      <c r="K30" s="15"/>
      <c r="L30" s="1" t="s">
        <v>66</v>
      </c>
      <c r="M30" s="1"/>
      <c r="N30" s="1"/>
      <c r="O30" s="55"/>
      <c r="P30" s="55"/>
      <c r="Q30" s="15"/>
      <c r="R30" s="15"/>
      <c r="S30" s="15"/>
      <c r="T30" s="15"/>
      <c r="U30" s="15"/>
      <c r="V30" s="2"/>
      <c r="W30" s="2"/>
      <c r="X30" s="2"/>
      <c r="Y30" s="2"/>
      <c r="Z30" s="2"/>
      <c r="AA30" s="2"/>
      <c r="AB30" s="2"/>
    </row>
    <row r="31" spans="1:30" ht="13.5" customHeight="1">
      <c r="C31" s="58"/>
    </row>
    <row r="32" spans="1:30" ht="13.5" customHeight="1">
      <c r="C32" s="51" t="s">
        <v>67</v>
      </c>
    </row>
    <row r="33" spans="3:30" ht="13.5" customHeight="1"/>
    <row r="34" spans="3:30">
      <c r="C34" s="52"/>
      <c r="D34" s="53"/>
      <c r="E34" s="53"/>
      <c r="F34" s="4" t="s">
        <v>68</v>
      </c>
      <c r="G34" s="4"/>
      <c r="H34" s="4"/>
      <c r="I34" s="4"/>
      <c r="J34" s="4"/>
      <c r="K34" s="54"/>
      <c r="L34" s="4"/>
      <c r="M34" s="4"/>
      <c r="N34" s="4"/>
      <c r="O34" s="55"/>
      <c r="P34" s="55"/>
      <c r="V34" s="3"/>
      <c r="W34" s="3"/>
      <c r="X34" s="3"/>
      <c r="Y34" s="3"/>
      <c r="Z34" s="3"/>
      <c r="AA34" s="3"/>
      <c r="AB34" s="3"/>
    </row>
    <row r="35" spans="3:30">
      <c r="C35" s="57" t="s">
        <v>64</v>
      </c>
      <c r="D35" s="53"/>
      <c r="E35" s="53"/>
      <c r="F35" s="2" t="s">
        <v>65</v>
      </c>
      <c r="G35" s="2"/>
      <c r="H35" s="2"/>
      <c r="I35" s="2"/>
      <c r="J35" s="2"/>
      <c r="L35" s="1" t="s">
        <v>66</v>
      </c>
      <c r="M35" s="1"/>
      <c r="N35" s="1"/>
      <c r="O35" s="55"/>
      <c r="P35" s="55"/>
      <c r="V35" s="2"/>
      <c r="W35" s="2"/>
      <c r="X35" s="2"/>
      <c r="Y35" s="2"/>
      <c r="Z35" s="2"/>
      <c r="AA35" s="2"/>
      <c r="AB35" s="2"/>
    </row>
    <row r="36" spans="3:30">
      <c r="X36" s="15" t="s">
        <v>69</v>
      </c>
    </row>
    <row r="38" spans="3:30">
      <c r="C38" s="51" t="s">
        <v>70</v>
      </c>
    </row>
    <row r="40" spans="3:30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</sheetData>
  <mergeCells count="42">
    <mergeCell ref="C40:AD40"/>
    <mergeCell ref="F34:J34"/>
    <mergeCell ref="L34:N34"/>
    <mergeCell ref="V34:AB34"/>
    <mergeCell ref="F35:J35"/>
    <mergeCell ref="L35:N35"/>
    <mergeCell ref="V35:AB35"/>
    <mergeCell ref="C19:M19"/>
    <mergeCell ref="F29:J29"/>
    <mergeCell ref="L29:N29"/>
    <mergeCell ref="V29:AB29"/>
    <mergeCell ref="F30:J30"/>
    <mergeCell ref="L30:N30"/>
    <mergeCell ref="V30:AB30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51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aknyazkina</cp:lastModifiedBy>
  <cp:revision>19</cp:revision>
  <cp:lastPrinted>2021-09-06T10:28:10Z</cp:lastPrinted>
  <dcterms:created xsi:type="dcterms:W3CDTF">1996-10-08T23:32:33Z</dcterms:created>
  <dcterms:modified xsi:type="dcterms:W3CDTF">2023-12-26T10:59:44Z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